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60" windowWidth="20940" windowHeight="9345" activeTab="1"/>
  </bookViews>
  <sheets>
    <sheet name="Example 1" sheetId="1" r:id="rId1"/>
    <sheet name="Example 2" sheetId="3" r:id="rId2"/>
  </sheets>
  <definedNames>
    <definedName name="OLE_LINK2" localSheetId="1">'Example 2'!$B$4</definedName>
  </definedNames>
  <calcPr calcId="144525"/>
</workbook>
</file>

<file path=xl/calcChain.xml><?xml version="1.0" encoding="utf-8"?>
<calcChain xmlns="http://schemas.openxmlformats.org/spreadsheetml/2006/main">
  <c r="F26" i="3" l="1"/>
  <c r="F24" i="3"/>
  <c r="F18" i="3"/>
  <c r="F16" i="3"/>
  <c r="D16" i="3"/>
  <c r="D24" i="3" s="1"/>
  <c r="C16" i="3"/>
  <c r="D19" i="3" s="1"/>
  <c r="E12" i="3"/>
  <c r="F12" i="3" s="1"/>
  <c r="F13" i="3" s="1"/>
  <c r="D12" i="3"/>
  <c r="C12" i="3"/>
  <c r="E11" i="3"/>
  <c r="F11" i="3" s="1"/>
  <c r="D11" i="3"/>
  <c r="C11" i="3"/>
  <c r="F10" i="3"/>
  <c r="F26" i="1"/>
  <c r="E19" i="1"/>
  <c r="F18" i="1"/>
  <c r="F21" i="1" s="1"/>
  <c r="F16" i="1"/>
  <c r="F24" i="1" s="1"/>
  <c r="D16" i="1"/>
  <c r="C20" i="1" s="1"/>
  <c r="C16" i="1"/>
  <c r="C24" i="1" s="1"/>
  <c r="E12" i="1"/>
  <c r="F12" i="1" s="1"/>
  <c r="D12" i="1"/>
  <c r="C12" i="1"/>
  <c r="E11" i="1"/>
  <c r="D11" i="1"/>
  <c r="C11" i="1"/>
  <c r="F10" i="1"/>
  <c r="F13" i="1" s="1"/>
  <c r="D21" i="1" l="1"/>
  <c r="E21" i="1"/>
  <c r="E13" i="1"/>
  <c r="D13" i="1"/>
  <c r="C13" i="1"/>
  <c r="F29" i="1"/>
  <c r="F11" i="1"/>
  <c r="D19" i="1"/>
  <c r="D24" i="1"/>
  <c r="E28" i="1" s="1"/>
  <c r="F20" i="1"/>
  <c r="D20" i="1"/>
  <c r="E20" i="1"/>
  <c r="D13" i="3"/>
  <c r="C13" i="3"/>
  <c r="E13" i="3"/>
  <c r="C20" i="3"/>
  <c r="E20" i="3"/>
  <c r="E19" i="3"/>
  <c r="D28" i="3"/>
  <c r="C28" i="3"/>
  <c r="E28" i="3"/>
  <c r="C19" i="3"/>
  <c r="C24" i="3"/>
  <c r="D20" i="3"/>
  <c r="F20" i="3" s="1"/>
  <c r="C21" i="1"/>
  <c r="E27" i="1"/>
  <c r="D27" i="1"/>
  <c r="C27" i="1"/>
  <c r="C28" i="1"/>
  <c r="D28" i="1"/>
  <c r="C19" i="1"/>
  <c r="D29" i="1" l="1"/>
  <c r="E29" i="1"/>
  <c r="C29" i="1"/>
  <c r="F19" i="1"/>
  <c r="D27" i="3"/>
  <c r="C27" i="3"/>
  <c r="E27" i="3"/>
  <c r="F19" i="3"/>
  <c r="F21" i="3" s="1"/>
  <c r="F28" i="3"/>
  <c r="F27" i="1"/>
  <c r="F28" i="1"/>
  <c r="D21" i="3" l="1"/>
  <c r="E21" i="3"/>
  <c r="C21" i="3"/>
  <c r="F27" i="3"/>
  <c r="F29" i="3" s="1"/>
  <c r="D29" i="3" l="1"/>
  <c r="E29" i="3"/>
  <c r="C29" i="3"/>
</calcChain>
</file>

<file path=xl/sharedStrings.xml><?xml version="1.0" encoding="utf-8"?>
<sst xmlns="http://schemas.openxmlformats.org/spreadsheetml/2006/main" count="88" uniqueCount="25">
  <si>
    <t>Operator 1</t>
  </si>
  <si>
    <t>Operator 2</t>
  </si>
  <si>
    <t>Operator 3</t>
  </si>
  <si>
    <t>Total</t>
  </si>
  <si>
    <t xml:space="preserve">CP4 charge </t>
  </si>
  <si>
    <t>CP5 charge</t>
  </si>
  <si>
    <t>Baseline</t>
  </si>
  <si>
    <t>£ per train mile</t>
  </si>
  <si>
    <t>Train miles</t>
  </si>
  <si>
    <t>CP4 rate bill</t>
  </si>
  <si>
    <t>CP5 rate bill</t>
  </si>
  <si>
    <t>Scenario 1</t>
  </si>
  <si>
    <t>Scenario 2</t>
  </si>
  <si>
    <t>Scenario 3</t>
  </si>
  <si>
    <t>Actual bill</t>
  </si>
  <si>
    <t>Annex to ORR letter of 19 July 2013 on capacity charge and alterantive RFOA proposal</t>
  </si>
  <si>
    <t>Example 1: Wash-up using train miles</t>
  </si>
  <si>
    <t>The example in the table below shows three scenarios.  In the first scenario total demand is assumed to be much as expected and the baseline has been set so that, if that is the case, total revenue from the charge is at the level it would have been if CP4 rates had been used.  The amount to be washed up, the CP5 charge rate on train miles above the baseline i.e. £2x(1200-600), is £1200, which is the same as the CP4 charge would have been.</t>
  </si>
  <si>
    <t>Scenario 2 assumes 150 extra train miles and scenario 3 150 fewer.  Total charge revenue is altered by £300 (additional train miles times the illustrative CP5 rate of £2).  This is done by setting the adjusted rate actually charged to a sum equal to the CP5 rate times (total train miles less baseline train miles) divided by total train miles.</t>
  </si>
  <si>
    <t>Note: the purpose of these examples is to illustrate our understanding of how a wash-up might work.  They do not relate to the specific options we set out in our letter.</t>
  </si>
  <si>
    <t>Baseline (train miles)</t>
  </si>
  <si>
    <t>Example 2: Financial wash-up as an overlay on CP4 rates</t>
  </si>
  <si>
    <t>Wash-up  (charged in addition to CP4 bill)</t>
  </si>
  <si>
    <t>The second example assumes the same scenarios as example 1, but that each operator’s bill is the sum of a bill calculated using the CP4 rates and a wash-up of any positive difference between the totals of all bills calculated at CP5 rates and CP4 rates less a financial baseline.  For example, in scenario 2 the wash-up is of £2,700 less £1,350 less £1,200, i.e. £150.  The wash-up has been allocated pro rata to the CP4 rate bill which, in this simple example, is the same as the train mile ratio.</t>
  </si>
  <si>
    <t>The baseline is assumed to be one that delivers bills in scenario 1 that are the same as those with CP4 rates.  This means that the reduction in revenue in scenario 3 is less than the rise in revenue in scenario 2.  The upward deviation generates revenue for Network Rail at CP5 rates while the downward one is valued at CP4 rates.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</si>
</sst>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
  </numFmts>
  <fonts count="7" x14ac:knownFonts="1">
    <font>
      <sz val="11"/>
      <color theme="1"/>
      <name val="Calibri"/>
      <family val="2"/>
      <scheme val="minor"/>
    </font>
    <font>
      <b/>
      <sz val="11"/>
      <color theme="0"/>
      <name val="Calibri"/>
      <family val="2"/>
      <scheme val="minor"/>
    </font>
    <font>
      <sz val="11"/>
      <color theme="1"/>
      <name val="Calibri"/>
      <family val="2"/>
      <scheme val="minor"/>
    </font>
    <font>
      <b/>
      <sz val="16"/>
      <color theme="1"/>
      <name val="Calibri"/>
      <family val="2"/>
      <scheme val="minor"/>
    </font>
    <font>
      <i/>
      <sz val="12"/>
      <color theme="1"/>
      <name val="Arial"/>
      <family val="2"/>
    </font>
    <font>
      <sz val="12"/>
      <color theme="1"/>
      <name val="Arial"/>
      <family val="2"/>
    </font>
    <font>
      <b/>
      <i/>
      <sz val="12"/>
      <color theme="1"/>
      <name val="Arial"/>
      <family val="2"/>
    </font>
  </fonts>
  <fills count="3">
    <fill>
      <patternFill patternType="none"/>
    </fill>
    <fill>
      <patternFill patternType="gray125"/>
    </fill>
    <fill>
      <patternFill patternType="solid">
        <fgColor theme="3" tint="-0.24994659260841701"/>
        <bgColor indexed="64"/>
      </patternFill>
    </fill>
  </fills>
  <borders count="1">
    <border>
      <left/>
      <right/>
      <top/>
      <bottom/>
      <diagonal/>
    </border>
  </borders>
  <cellStyleXfs count="2">
    <xf numFmtId="0" fontId="0" fillId="0" borderId="0"/>
    <xf numFmtId="44" fontId="2" fillId="0" borderId="0" applyFont="0" applyFill="0" applyBorder="0" applyAlignment="0" applyProtection="0"/>
  </cellStyleXfs>
  <cellXfs count="14">
    <xf numFmtId="0" fontId="0" fillId="0" borderId="0" xfId="0"/>
    <xf numFmtId="2" fontId="0" fillId="0" borderId="0" xfId="0" applyNumberFormat="1"/>
    <xf numFmtId="1" fontId="0" fillId="0" borderId="0" xfId="0" applyNumberFormat="1"/>
    <xf numFmtId="164" fontId="0" fillId="0" borderId="0" xfId="0" applyNumberFormat="1"/>
    <xf numFmtId="0" fontId="1" fillId="2" borderId="0" xfId="0" applyFont="1" applyFill="1"/>
    <xf numFmtId="0" fontId="3" fillId="0" borderId="0" xfId="0" applyFont="1"/>
    <xf numFmtId="0" fontId="0" fillId="0" borderId="0" xfId="0" applyAlignment="1">
      <alignment horizontal="center"/>
    </xf>
    <xf numFmtId="0" fontId="6" fillId="0" borderId="0" xfId="0" applyFont="1" applyAlignment="1">
      <alignment vertical="center"/>
    </xf>
    <xf numFmtId="0" fontId="1" fillId="2" borderId="0" xfId="0" applyFont="1" applyFill="1" applyAlignment="1">
      <alignment horizontal="center"/>
    </xf>
    <xf numFmtId="164" fontId="0" fillId="0" borderId="0" xfId="0" applyNumberFormat="1" applyAlignment="1">
      <alignment horizontal="center"/>
    </xf>
    <xf numFmtId="44" fontId="0" fillId="0" borderId="0" xfId="1" applyFont="1"/>
    <xf numFmtId="0" fontId="1" fillId="2" borderId="0" xfId="0" applyFont="1" applyFill="1" applyAlignment="1">
      <alignment wrapText="1"/>
    </xf>
    <xf numFmtId="0" fontId="5" fillId="0" borderId="0" xfId="0" applyFont="1" applyAlignment="1">
      <alignment horizontal="left" vertical="top" wrapText="1"/>
    </xf>
    <xf numFmtId="0" fontId="4" fillId="0" borderId="0" xfId="0" applyFont="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election activeCell="H9" sqref="H9"/>
    </sheetView>
  </sheetViews>
  <sheetFormatPr defaultRowHeight="15" x14ac:dyDescent="0.25"/>
  <cols>
    <col min="2" max="2" width="14.5703125" bestFit="1" customWidth="1"/>
    <col min="3" max="5" width="10.42578125" bestFit="1" customWidth="1"/>
    <col min="6" max="6" width="20.140625" bestFit="1" customWidth="1"/>
    <col min="9" max="9" width="14.5703125" bestFit="1" customWidth="1"/>
    <col min="10" max="10" width="11" customWidth="1"/>
    <col min="11" max="11" width="10.5703125" bestFit="1" customWidth="1"/>
    <col min="12" max="12" width="10.85546875" bestFit="1" customWidth="1"/>
    <col min="13" max="13" width="11.28515625" customWidth="1"/>
    <col min="16" max="16" width="14.5703125" bestFit="1" customWidth="1"/>
    <col min="17" max="17" width="11" bestFit="1" customWidth="1"/>
    <col min="18" max="18" width="10.5703125" bestFit="1" customWidth="1"/>
    <col min="19" max="19" width="10.42578125" bestFit="1" customWidth="1"/>
    <col min="20" max="20" width="11.28515625" customWidth="1"/>
  </cols>
  <sheetData>
    <row r="1" spans="1:12" ht="21" x14ac:dyDescent="0.35">
      <c r="A1" s="5" t="s">
        <v>15</v>
      </c>
    </row>
    <row r="2" spans="1:12" ht="52.5" customHeight="1" x14ac:dyDescent="0.35">
      <c r="A2" s="5"/>
      <c r="B2" s="13" t="s">
        <v>19</v>
      </c>
      <c r="C2" s="13"/>
      <c r="D2" s="13"/>
      <c r="E2" s="13"/>
      <c r="F2" s="13"/>
      <c r="G2" s="13"/>
      <c r="H2" s="13"/>
      <c r="I2" s="13"/>
      <c r="J2" s="13"/>
      <c r="K2" s="13"/>
      <c r="L2" s="13"/>
    </row>
    <row r="3" spans="1:12" ht="21" x14ac:dyDescent="0.35">
      <c r="A3" s="5"/>
      <c r="B3" s="7" t="s">
        <v>16</v>
      </c>
    </row>
    <row r="4" spans="1:12" ht="76.5" customHeight="1" x14ac:dyDescent="0.35">
      <c r="A4" s="5"/>
      <c r="B4" s="12" t="s">
        <v>17</v>
      </c>
      <c r="C4" s="12"/>
      <c r="D4" s="12"/>
      <c r="E4" s="12"/>
      <c r="F4" s="12"/>
      <c r="G4" s="12"/>
      <c r="H4" s="12"/>
      <c r="I4" s="12"/>
      <c r="J4" s="12"/>
      <c r="K4" s="12"/>
      <c r="L4" s="12"/>
    </row>
    <row r="5" spans="1:12" ht="54" customHeight="1" x14ac:dyDescent="0.35">
      <c r="A5" s="5"/>
      <c r="B5" s="12" t="s">
        <v>18</v>
      </c>
      <c r="C5" s="12"/>
      <c r="D5" s="12"/>
      <c r="E5" s="12"/>
      <c r="F5" s="12"/>
      <c r="G5" s="12"/>
      <c r="H5" s="12"/>
      <c r="I5" s="12"/>
      <c r="J5" s="12"/>
      <c r="K5" s="12"/>
      <c r="L5" s="12"/>
    </row>
    <row r="7" spans="1:12" x14ac:dyDescent="0.25">
      <c r="B7" s="4" t="s">
        <v>11</v>
      </c>
      <c r="C7" s="4" t="s">
        <v>4</v>
      </c>
      <c r="D7" s="4" t="s">
        <v>5</v>
      </c>
      <c r="E7" s="4"/>
      <c r="F7" s="8" t="s">
        <v>20</v>
      </c>
    </row>
    <row r="8" spans="1:12" x14ac:dyDescent="0.25">
      <c r="B8" s="4" t="s">
        <v>7</v>
      </c>
      <c r="C8" s="10">
        <v>1</v>
      </c>
      <c r="D8" s="10">
        <v>2</v>
      </c>
      <c r="E8" s="10"/>
      <c r="F8" s="6">
        <v>600</v>
      </c>
    </row>
    <row r="9" spans="1:12" x14ac:dyDescent="0.25">
      <c r="B9" s="4"/>
      <c r="C9" s="4" t="s">
        <v>0</v>
      </c>
      <c r="D9" s="4" t="s">
        <v>1</v>
      </c>
      <c r="E9" s="4" t="s">
        <v>2</v>
      </c>
      <c r="F9" s="8" t="s">
        <v>3</v>
      </c>
    </row>
    <row r="10" spans="1:12" x14ac:dyDescent="0.25">
      <c r="B10" s="4" t="s">
        <v>8</v>
      </c>
      <c r="C10" s="2">
        <v>300</v>
      </c>
      <c r="D10" s="2">
        <v>400</v>
      </c>
      <c r="E10" s="2">
        <v>500</v>
      </c>
      <c r="F10" s="6">
        <f>SUM(C10:E10)</f>
        <v>1200</v>
      </c>
    </row>
    <row r="11" spans="1:12" x14ac:dyDescent="0.25">
      <c r="B11" s="4" t="s">
        <v>9</v>
      </c>
      <c r="C11" s="3">
        <f>+C10*C8</f>
        <v>300</v>
      </c>
      <c r="D11" s="3">
        <f>+D10*C8</f>
        <v>400</v>
      </c>
      <c r="E11" s="3">
        <f>+E10*C8</f>
        <v>500</v>
      </c>
      <c r="F11" s="9">
        <f t="shared" ref="F11:F12" si="0">SUM(C11:E11)</f>
        <v>1200</v>
      </c>
    </row>
    <row r="12" spans="1:12" x14ac:dyDescent="0.25">
      <c r="B12" s="4" t="s">
        <v>10</v>
      </c>
      <c r="C12" s="3">
        <f>+C10*D8</f>
        <v>600</v>
      </c>
      <c r="D12" s="3">
        <f>+D10*D8</f>
        <v>800</v>
      </c>
      <c r="E12" s="3">
        <f>+E10*D8</f>
        <v>1000</v>
      </c>
      <c r="F12" s="9">
        <f t="shared" si="0"/>
        <v>2400</v>
      </c>
    </row>
    <row r="13" spans="1:12" x14ac:dyDescent="0.25">
      <c r="B13" s="4" t="s">
        <v>14</v>
      </c>
      <c r="C13" s="3">
        <f t="shared" ref="C13:D13" si="1">$F13*(C10/$F10)</f>
        <v>300</v>
      </c>
      <c r="D13" s="3">
        <f t="shared" si="1"/>
        <v>400</v>
      </c>
      <c r="E13" s="3">
        <f>$F13*(E10/$F10)</f>
        <v>500</v>
      </c>
      <c r="F13" s="9">
        <f>(F10-F8)*D8</f>
        <v>1200</v>
      </c>
    </row>
    <row r="14" spans="1:12" x14ac:dyDescent="0.25">
      <c r="B14" s="4"/>
      <c r="F14" s="6"/>
    </row>
    <row r="15" spans="1:12" x14ac:dyDescent="0.25">
      <c r="B15" s="4" t="s">
        <v>12</v>
      </c>
      <c r="C15" s="4" t="s">
        <v>4</v>
      </c>
      <c r="D15" s="4" t="s">
        <v>5</v>
      </c>
      <c r="E15" s="4"/>
      <c r="F15" s="8" t="s">
        <v>20</v>
      </c>
    </row>
    <row r="16" spans="1:12" x14ac:dyDescent="0.25">
      <c r="B16" s="4" t="s">
        <v>7</v>
      </c>
      <c r="C16" s="10">
        <f>+C8</f>
        <v>1</v>
      </c>
      <c r="D16" s="10">
        <f>+D8</f>
        <v>2</v>
      </c>
      <c r="E16" s="1"/>
      <c r="F16" s="6">
        <f>+F8</f>
        <v>600</v>
      </c>
    </row>
    <row r="17" spans="2:6" x14ac:dyDescent="0.25">
      <c r="B17" s="4"/>
      <c r="C17" s="4" t="s">
        <v>0</v>
      </c>
      <c r="D17" s="4" t="s">
        <v>1</v>
      </c>
      <c r="E17" s="4" t="s">
        <v>2</v>
      </c>
      <c r="F17" s="8" t="s">
        <v>3</v>
      </c>
    </row>
    <row r="18" spans="2:6" x14ac:dyDescent="0.25">
      <c r="B18" s="4" t="s">
        <v>8</v>
      </c>
      <c r="C18" s="2">
        <v>350</v>
      </c>
      <c r="D18" s="2">
        <v>450</v>
      </c>
      <c r="E18" s="2">
        <v>550</v>
      </c>
      <c r="F18" s="6">
        <f>SUM(C18:E18)</f>
        <v>1350</v>
      </c>
    </row>
    <row r="19" spans="2:6" x14ac:dyDescent="0.25">
      <c r="B19" s="4" t="s">
        <v>9</v>
      </c>
      <c r="C19" s="3">
        <f>+C18*C16</f>
        <v>350</v>
      </c>
      <c r="D19" s="3">
        <f>+D18*C16</f>
        <v>450</v>
      </c>
      <c r="E19" s="3">
        <f>+E18*C16</f>
        <v>550</v>
      </c>
      <c r="F19" s="9">
        <f t="shared" ref="F19:F20" si="2">SUM(C19:E19)</f>
        <v>1350</v>
      </c>
    </row>
    <row r="20" spans="2:6" x14ac:dyDescent="0.25">
      <c r="B20" s="4" t="s">
        <v>10</v>
      </c>
      <c r="C20" s="3">
        <f>+C18*D16</f>
        <v>700</v>
      </c>
      <c r="D20" s="3">
        <f>+D18*D16</f>
        <v>900</v>
      </c>
      <c r="E20" s="3">
        <f>+E18*D16</f>
        <v>1100</v>
      </c>
      <c r="F20" s="9">
        <f t="shared" si="2"/>
        <v>2700</v>
      </c>
    </row>
    <row r="21" spans="2:6" x14ac:dyDescent="0.25">
      <c r="B21" s="4" t="s">
        <v>14</v>
      </c>
      <c r="C21" s="3">
        <f t="shared" ref="C21:D21" si="3">$F21*(C18/$F18)</f>
        <v>388.88888888888886</v>
      </c>
      <c r="D21" s="3">
        <f t="shared" si="3"/>
        <v>500</v>
      </c>
      <c r="E21" s="3">
        <f>$F21*(E18/$F18)</f>
        <v>611.11111111111109</v>
      </c>
      <c r="F21" s="9">
        <f>(F18-F16)*D16</f>
        <v>1500</v>
      </c>
    </row>
    <row r="22" spans="2:6" x14ac:dyDescent="0.25">
      <c r="B22" s="4"/>
      <c r="F22" s="6"/>
    </row>
    <row r="23" spans="2:6" x14ac:dyDescent="0.25">
      <c r="B23" s="4" t="s">
        <v>13</v>
      </c>
      <c r="C23" s="4" t="s">
        <v>4</v>
      </c>
      <c r="D23" s="4" t="s">
        <v>5</v>
      </c>
      <c r="E23" s="4"/>
      <c r="F23" s="8" t="s">
        <v>20</v>
      </c>
    </row>
    <row r="24" spans="2:6" x14ac:dyDescent="0.25">
      <c r="B24" s="4" t="s">
        <v>7</v>
      </c>
      <c r="C24" s="10">
        <f t="shared" ref="C24:D24" si="4">+C16</f>
        <v>1</v>
      </c>
      <c r="D24" s="10">
        <f t="shared" si="4"/>
        <v>2</v>
      </c>
      <c r="E24" s="1"/>
      <c r="F24" s="6">
        <f>+F16</f>
        <v>600</v>
      </c>
    </row>
    <row r="25" spans="2:6" x14ac:dyDescent="0.25">
      <c r="B25" s="4"/>
      <c r="C25" s="4" t="s">
        <v>0</v>
      </c>
      <c r="D25" s="4" t="s">
        <v>1</v>
      </c>
      <c r="E25" s="4" t="s">
        <v>2</v>
      </c>
      <c r="F25" s="8" t="s">
        <v>3</v>
      </c>
    </row>
    <row r="26" spans="2:6" x14ac:dyDescent="0.25">
      <c r="B26" s="4" t="s">
        <v>8</v>
      </c>
      <c r="C26" s="2">
        <v>250</v>
      </c>
      <c r="D26" s="2">
        <v>350</v>
      </c>
      <c r="E26" s="2">
        <v>450</v>
      </c>
      <c r="F26" s="6">
        <f>SUM(C26:E26)</f>
        <v>1050</v>
      </c>
    </row>
    <row r="27" spans="2:6" x14ac:dyDescent="0.25">
      <c r="B27" s="4" t="s">
        <v>9</v>
      </c>
      <c r="C27" s="3">
        <f>+C26*C24</f>
        <v>250</v>
      </c>
      <c r="D27" s="3">
        <f>+D26*C24</f>
        <v>350</v>
      </c>
      <c r="E27" s="3">
        <f>+E26*C24</f>
        <v>450</v>
      </c>
      <c r="F27" s="9">
        <f t="shared" ref="F27:F28" si="5">SUM(C27:E27)</f>
        <v>1050</v>
      </c>
    </row>
    <row r="28" spans="2:6" x14ac:dyDescent="0.25">
      <c r="B28" s="4" t="s">
        <v>10</v>
      </c>
      <c r="C28" s="3">
        <f>+C26*D24</f>
        <v>500</v>
      </c>
      <c r="D28" s="3">
        <f>+D26*D24</f>
        <v>700</v>
      </c>
      <c r="E28" s="3">
        <f>+E26*D24</f>
        <v>900</v>
      </c>
      <c r="F28" s="9">
        <f t="shared" si="5"/>
        <v>2100</v>
      </c>
    </row>
    <row r="29" spans="2:6" x14ac:dyDescent="0.25">
      <c r="B29" s="4" t="s">
        <v>14</v>
      </c>
      <c r="C29" s="3">
        <f t="shared" ref="C29:D29" si="6">$F29*(C26/$F26)</f>
        <v>214.28571428571428</v>
      </c>
      <c r="D29" s="3">
        <f t="shared" si="6"/>
        <v>300</v>
      </c>
      <c r="E29" s="3">
        <f>$F29*(E26/$F26)</f>
        <v>385.71428571428567</v>
      </c>
      <c r="F29" s="9">
        <f>(F26-F24)*D24</f>
        <v>900</v>
      </c>
    </row>
  </sheetData>
  <mergeCells count="3">
    <mergeCell ref="B4:L4"/>
    <mergeCell ref="B5:L5"/>
    <mergeCell ref="B2:L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abSelected="1" workbookViewId="0">
      <selection activeCell="H7" sqref="H7"/>
    </sheetView>
  </sheetViews>
  <sheetFormatPr defaultRowHeight="15" x14ac:dyDescent="0.25"/>
  <cols>
    <col min="2" max="2" width="20.7109375" customWidth="1"/>
    <col min="3" max="3" width="11" bestFit="1" customWidth="1"/>
    <col min="4" max="4" width="10.5703125" bestFit="1" customWidth="1"/>
    <col min="5" max="5" width="10.42578125" bestFit="1" customWidth="1"/>
    <col min="6" max="6" width="8.5703125" customWidth="1"/>
  </cols>
  <sheetData>
    <row r="1" spans="1:12" ht="21" x14ac:dyDescent="0.35">
      <c r="A1" s="5" t="s">
        <v>15</v>
      </c>
    </row>
    <row r="2" spans="1:12" ht="50.1" customHeight="1" x14ac:dyDescent="0.35">
      <c r="A2" s="5"/>
      <c r="B2" s="13" t="s">
        <v>19</v>
      </c>
      <c r="C2" s="13"/>
      <c r="D2" s="13"/>
      <c r="E2" s="13"/>
      <c r="F2" s="13"/>
      <c r="G2" s="13"/>
      <c r="H2" s="13"/>
      <c r="I2" s="13"/>
      <c r="J2" s="13"/>
      <c r="K2" s="13"/>
      <c r="L2" s="13"/>
    </row>
    <row r="3" spans="1:12" ht="50.1" customHeight="1" x14ac:dyDescent="0.35">
      <c r="A3" s="5"/>
      <c r="B3" s="7" t="s">
        <v>21</v>
      </c>
    </row>
    <row r="4" spans="1:12" ht="96" customHeight="1" x14ac:dyDescent="0.25">
      <c r="B4" s="12" t="s">
        <v>23</v>
      </c>
      <c r="C4" s="12"/>
      <c r="D4" s="12"/>
      <c r="E4" s="12"/>
      <c r="F4" s="12"/>
      <c r="G4" s="12"/>
      <c r="H4" s="12"/>
      <c r="I4" s="12"/>
      <c r="J4" s="12"/>
      <c r="K4" s="12"/>
      <c r="L4" s="12"/>
    </row>
    <row r="5" spans="1:12" ht="54.75" customHeight="1" x14ac:dyDescent="0.25">
      <c r="B5" s="12" t="s">
        <v>24</v>
      </c>
      <c r="C5" s="12"/>
      <c r="D5" s="12"/>
      <c r="E5" s="12"/>
      <c r="F5" s="12"/>
      <c r="G5" s="12"/>
      <c r="H5" s="12"/>
      <c r="I5" s="12"/>
      <c r="J5" s="12"/>
      <c r="K5" s="12"/>
      <c r="L5" s="12"/>
    </row>
    <row r="7" spans="1:12" x14ac:dyDescent="0.25">
      <c r="B7" s="4" t="s">
        <v>11</v>
      </c>
      <c r="C7" s="4" t="s">
        <v>4</v>
      </c>
      <c r="D7" s="4" t="s">
        <v>5</v>
      </c>
      <c r="E7" s="4"/>
      <c r="F7" s="4" t="s">
        <v>6</v>
      </c>
    </row>
    <row r="8" spans="1:12" x14ac:dyDescent="0.25">
      <c r="B8" s="4" t="s">
        <v>7</v>
      </c>
      <c r="C8" s="10">
        <v>1</v>
      </c>
      <c r="D8" s="10">
        <v>2</v>
      </c>
      <c r="E8" s="1"/>
      <c r="F8" s="3">
        <v>1200</v>
      </c>
    </row>
    <row r="9" spans="1:12" x14ac:dyDescent="0.25">
      <c r="B9" s="4"/>
      <c r="C9" s="4" t="s">
        <v>0</v>
      </c>
      <c r="D9" s="4" t="s">
        <v>1</v>
      </c>
      <c r="E9" s="4" t="s">
        <v>2</v>
      </c>
      <c r="F9" s="4" t="s">
        <v>3</v>
      </c>
    </row>
    <row r="10" spans="1:12" x14ac:dyDescent="0.25">
      <c r="B10" s="4" t="s">
        <v>8</v>
      </c>
      <c r="C10" s="2">
        <v>300</v>
      </c>
      <c r="D10" s="2">
        <v>400</v>
      </c>
      <c r="E10" s="2">
        <v>500</v>
      </c>
      <c r="F10">
        <f>SUM(C10:E10)</f>
        <v>1200</v>
      </c>
    </row>
    <row r="11" spans="1:12" x14ac:dyDescent="0.25">
      <c r="B11" s="4" t="s">
        <v>9</v>
      </c>
      <c r="C11" s="3">
        <f>+C10*C8</f>
        <v>300</v>
      </c>
      <c r="D11" s="3">
        <f>+D10*C8</f>
        <v>400</v>
      </c>
      <c r="E11" s="3">
        <f>+E10*C8</f>
        <v>500</v>
      </c>
      <c r="F11" s="3">
        <f>SUM(C11:E11)</f>
        <v>1200</v>
      </c>
    </row>
    <row r="12" spans="1:12" x14ac:dyDescent="0.25">
      <c r="B12" s="4" t="s">
        <v>10</v>
      </c>
      <c r="C12" s="3">
        <f>+C10*D8</f>
        <v>600</v>
      </c>
      <c r="D12" s="3">
        <f>+D10*D8</f>
        <v>800</v>
      </c>
      <c r="E12" s="3">
        <f>+E10*D8</f>
        <v>1000</v>
      </c>
      <c r="F12" s="3">
        <f>SUM(C12:E12)</f>
        <v>2400</v>
      </c>
    </row>
    <row r="13" spans="1:12" ht="30" x14ac:dyDescent="0.25">
      <c r="B13" s="11" t="s">
        <v>22</v>
      </c>
      <c r="C13" s="3">
        <f t="shared" ref="C13:D13" si="0">C10*$F13/$F10</f>
        <v>0</v>
      </c>
      <c r="D13" s="3">
        <f t="shared" si="0"/>
        <v>0</v>
      </c>
      <c r="E13" s="3">
        <f>E10*$F13/$F10</f>
        <v>0</v>
      </c>
      <c r="F13" s="3">
        <f>MAX(0,($F12-$F8-$F11))</f>
        <v>0</v>
      </c>
    </row>
    <row r="14" spans="1:12" x14ac:dyDescent="0.25">
      <c r="B14" s="4"/>
    </row>
    <row r="15" spans="1:12" x14ac:dyDescent="0.25">
      <c r="B15" s="4" t="s">
        <v>12</v>
      </c>
      <c r="C15" s="4" t="s">
        <v>4</v>
      </c>
      <c r="D15" s="4" t="s">
        <v>5</v>
      </c>
      <c r="E15" s="4"/>
      <c r="F15" s="4" t="s">
        <v>6</v>
      </c>
    </row>
    <row r="16" spans="1:12" x14ac:dyDescent="0.25">
      <c r="B16" s="4" t="s">
        <v>7</v>
      </c>
      <c r="C16" s="10">
        <f>+C8</f>
        <v>1</v>
      </c>
      <c r="D16" s="10">
        <f>+D8</f>
        <v>2</v>
      </c>
      <c r="E16" s="1"/>
      <c r="F16" s="3">
        <f>+F8</f>
        <v>1200</v>
      </c>
    </row>
    <row r="17" spans="2:6" x14ac:dyDescent="0.25">
      <c r="B17" s="4"/>
      <c r="C17" s="4" t="s">
        <v>0</v>
      </c>
      <c r="D17" s="4" t="s">
        <v>1</v>
      </c>
      <c r="E17" s="4" t="s">
        <v>2</v>
      </c>
      <c r="F17" s="4" t="s">
        <v>3</v>
      </c>
    </row>
    <row r="18" spans="2:6" x14ac:dyDescent="0.25">
      <c r="B18" s="4" t="s">
        <v>8</v>
      </c>
      <c r="C18" s="2">
        <v>350</v>
      </c>
      <c r="D18" s="2">
        <v>450</v>
      </c>
      <c r="E18" s="2">
        <v>550</v>
      </c>
      <c r="F18">
        <f>SUM(C18:E18)</f>
        <v>1350</v>
      </c>
    </row>
    <row r="19" spans="2:6" x14ac:dyDescent="0.25">
      <c r="B19" s="4" t="s">
        <v>9</v>
      </c>
      <c r="C19" s="3">
        <f>+C18*C16</f>
        <v>350</v>
      </c>
      <c r="D19" s="3">
        <f>+D18*C16</f>
        <v>450</v>
      </c>
      <c r="E19" s="3">
        <f>+E18*C16</f>
        <v>550</v>
      </c>
      <c r="F19" s="3">
        <f>SUM(C19:E19)</f>
        <v>1350</v>
      </c>
    </row>
    <row r="20" spans="2:6" x14ac:dyDescent="0.25">
      <c r="B20" s="4" t="s">
        <v>10</v>
      </c>
      <c r="C20" s="3">
        <f>+C18*D16</f>
        <v>700</v>
      </c>
      <c r="D20" s="3">
        <f>+D18*D16</f>
        <v>900</v>
      </c>
      <c r="E20" s="3">
        <f>+E18*D16</f>
        <v>1100</v>
      </c>
      <c r="F20" s="3">
        <f>SUM(C20:E20)</f>
        <v>2700</v>
      </c>
    </row>
    <row r="21" spans="2:6" ht="30" x14ac:dyDescent="0.25">
      <c r="B21" s="11" t="s">
        <v>22</v>
      </c>
      <c r="C21" s="3">
        <f t="shared" ref="C21:D21" si="1">C18*$F21/$F18</f>
        <v>38.888888888888886</v>
      </c>
      <c r="D21" s="3">
        <f t="shared" si="1"/>
        <v>50</v>
      </c>
      <c r="E21" s="3">
        <f>E18*$F21/$F18</f>
        <v>61.111111111111114</v>
      </c>
      <c r="F21" s="3">
        <f>MAX(0,($F20-$F16-$F19))</f>
        <v>150</v>
      </c>
    </row>
    <row r="22" spans="2:6" x14ac:dyDescent="0.25">
      <c r="B22" s="4"/>
    </row>
    <row r="23" spans="2:6" x14ac:dyDescent="0.25">
      <c r="B23" s="4" t="s">
        <v>13</v>
      </c>
      <c r="C23" s="4" t="s">
        <v>4</v>
      </c>
      <c r="D23" s="4" t="s">
        <v>5</v>
      </c>
      <c r="E23" s="4"/>
      <c r="F23" s="4" t="s">
        <v>6</v>
      </c>
    </row>
    <row r="24" spans="2:6" x14ac:dyDescent="0.25">
      <c r="B24" s="4" t="s">
        <v>7</v>
      </c>
      <c r="C24" s="10">
        <f>+C16</f>
        <v>1</v>
      </c>
      <c r="D24" s="10">
        <f>+D16</f>
        <v>2</v>
      </c>
      <c r="E24" s="1"/>
      <c r="F24" s="3">
        <f>+F8</f>
        <v>1200</v>
      </c>
    </row>
    <row r="25" spans="2:6" x14ac:dyDescent="0.25">
      <c r="B25" s="4"/>
      <c r="C25" s="4" t="s">
        <v>0</v>
      </c>
      <c r="D25" s="4" t="s">
        <v>1</v>
      </c>
      <c r="E25" s="4" t="s">
        <v>2</v>
      </c>
      <c r="F25" s="4" t="s">
        <v>3</v>
      </c>
    </row>
    <row r="26" spans="2:6" x14ac:dyDescent="0.25">
      <c r="B26" s="4" t="s">
        <v>8</v>
      </c>
      <c r="C26" s="2">
        <v>250</v>
      </c>
      <c r="D26" s="2">
        <v>350</v>
      </c>
      <c r="E26" s="2">
        <v>450</v>
      </c>
      <c r="F26">
        <f>SUM(C26:E26)</f>
        <v>1050</v>
      </c>
    </row>
    <row r="27" spans="2:6" x14ac:dyDescent="0.25">
      <c r="B27" s="4" t="s">
        <v>9</v>
      </c>
      <c r="C27" s="3">
        <f>+C26*C24</f>
        <v>250</v>
      </c>
      <c r="D27" s="3">
        <f>+D26*C24</f>
        <v>350</v>
      </c>
      <c r="E27" s="3">
        <f>+E26*C24</f>
        <v>450</v>
      </c>
      <c r="F27" s="3">
        <f>SUM(C27:E27)</f>
        <v>1050</v>
      </c>
    </row>
    <row r="28" spans="2:6" x14ac:dyDescent="0.25">
      <c r="B28" s="4" t="s">
        <v>10</v>
      </c>
      <c r="C28" s="3">
        <f>+C26*D24</f>
        <v>500</v>
      </c>
      <c r="D28" s="3">
        <f>+D26*D24</f>
        <v>700</v>
      </c>
      <c r="E28" s="3">
        <f>+E26*D24</f>
        <v>900</v>
      </c>
      <c r="F28" s="3">
        <f>SUM(C28:E28)</f>
        <v>2100</v>
      </c>
    </row>
    <row r="29" spans="2:6" ht="30" x14ac:dyDescent="0.25">
      <c r="B29" s="11" t="s">
        <v>22</v>
      </c>
      <c r="C29" s="3">
        <f t="shared" ref="C29:D29" si="2">C26*$F29/$F26</f>
        <v>0</v>
      </c>
      <c r="D29" s="3">
        <f t="shared" si="2"/>
        <v>0</v>
      </c>
      <c r="E29" s="3">
        <f>E26*$F29/$F26</f>
        <v>0</v>
      </c>
      <c r="F29" s="3">
        <f>MAX(0,($F28-$F24-$F27))</f>
        <v>0</v>
      </c>
    </row>
  </sheetData>
  <mergeCells count="3">
    <mergeCell ref="B2:L2"/>
    <mergeCell ref="B5:L5"/>
    <mergeCell ref="B4:L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Example 1</vt:lpstr>
      <vt:lpstr>Example 2</vt:lpstr>
      <vt:lpstr>'Example 2'!OLE_LINK2</vt:lpstr>
    </vt:vector>
  </TitlesOfParts>
  <Company>Office Of Rail Regulation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Horton, Geoff</dc:creator>
  <cp:lastModifiedBy>Warren, Sarah</cp:lastModifiedBy>
  <dcterms:created xsi:type="dcterms:W3CDTF">2013-07-18T08:34:05Z</dcterms:created>
  <dcterms:modified xsi:type="dcterms:W3CDTF">2014-01-30T09:03:38Z</dcterms:modified>
</cp:coreProperties>
</file>